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3290" activeTab="1"/>
  </bookViews>
  <sheets>
    <sheet name="entrate rendiconto" sheetId="1" r:id="rId1"/>
    <sheet name="uscite rendiconto" sheetId="2" r:id="rId2"/>
  </sheets>
  <definedNames/>
  <calcPr fullCalcOnLoad="1"/>
</workbook>
</file>

<file path=xl/sharedStrings.xml><?xml version="1.0" encoding="utf-8"?>
<sst xmlns="http://schemas.openxmlformats.org/spreadsheetml/2006/main" count="133" uniqueCount="91">
  <si>
    <t>categoria 1</t>
  </si>
  <si>
    <t>IMPOSTE</t>
  </si>
  <si>
    <t>categoria 2</t>
  </si>
  <si>
    <t>TASSE</t>
  </si>
  <si>
    <t>categoria 3</t>
  </si>
  <si>
    <t>TRIBUTI SPECIALI ED ALTRE ENTRATE TRIBUTARIE PROPRIE</t>
  </si>
  <si>
    <t>CONTRIBUTI E TRASFERIMENTI CORRENTI DALLO STATO</t>
  </si>
  <si>
    <t>CONTRIBUTI E TRASFERIMENTI CORRENTI DALLA REGIONE</t>
  </si>
  <si>
    <t>CONTRIBUTI E TRASFERIMENTI DALLA REGIONE PER FUNZIONI DELEGATE</t>
  </si>
  <si>
    <t>categoria 4</t>
  </si>
  <si>
    <t>CONTRIBUTI E TRASFERIMENTI DA PARTE DI ORGANISMI COMUNITARI E INTERNAZIONALI</t>
  </si>
  <si>
    <t>categoria 5</t>
  </si>
  <si>
    <t xml:space="preserve">CONTRIBUTI E TRASFERIMENTI CORRENTI DA ALTRI ENTI </t>
  </si>
  <si>
    <t>TITOLO  I - ENTRATE TRIBUTARIE</t>
  </si>
  <si>
    <t>TITOLO II - ENTRATE DERIVANTI DA CONTRIBUTI E TRASFERIMENTI CORRENTI DELLO STATO DELLA REGIONE E DI ALTRI PUBBLICI ANCHE IN RAPPORTO ALL'ESERCIZIO DELEGATE DALLA REGIONE</t>
  </si>
  <si>
    <t>TITOLO III  ENTRATE EXTRATRIBUTARIE</t>
  </si>
  <si>
    <t>TOTALE TITOLO I</t>
  </si>
  <si>
    <t>TOTALE TITOLO II</t>
  </si>
  <si>
    <t>ALIENAZIONE DI BENI PATRIMONIALI</t>
  </si>
  <si>
    <t>TRASFERIMENTI DI CAPITALE DALLO STATO</t>
  </si>
  <si>
    <t>TRASFERIMENTI DI CAPITALE DALLA REGIONE</t>
  </si>
  <si>
    <t>TRASFERIMENTI DI CAPITALE DA ALTRI ENTI DEL SETTORE PUBBLICO</t>
  </si>
  <si>
    <t>TRASFERIMENTI DI CAPITALE DA ALTRI SOGGETTI</t>
  </si>
  <si>
    <t>categoria 6</t>
  </si>
  <si>
    <t>RISCOSSIONE DI CREDITI</t>
  </si>
  <si>
    <t>PROVENTI DEI SERVIZI PUBBLICI</t>
  </si>
  <si>
    <t>PROVENTI DEI BENI DELL'ENTE</t>
  </si>
  <si>
    <t>INTERESSI SU ANTICIPAZIONI E CREDITI</t>
  </si>
  <si>
    <t>UTILI NETTI DELLE AZIENDE SPECIALI E PARTECIPATE,DIVIDENDI DI SOCIETA'</t>
  </si>
  <si>
    <t>PROVENTI DIVERSI</t>
  </si>
  <si>
    <t>TOTALE TITOLO III</t>
  </si>
  <si>
    <t>TITOLO IV -  ENTRATE DERIVANTI DA ALIENAZIONI, DA TRASFERIMENTI DI CAPITALE E DA RISCOSSIONE DI CREDITI</t>
  </si>
  <si>
    <t>TOTALE TITOLO IV</t>
  </si>
  <si>
    <t>ANTICIPAZIONI DI CASSA</t>
  </si>
  <si>
    <t>FINANZIAMENTI A BREVE TERMINE</t>
  </si>
  <si>
    <t>ASSUNZIONE DI MUTUI E PRESTITI</t>
  </si>
  <si>
    <t>EMISSIONE DI PRESTITI OBBLIGAZIONARI</t>
  </si>
  <si>
    <t>TOTALE TITOLO V</t>
  </si>
  <si>
    <t>TITOLO  V -  ENTRATE DERIVANTI DA ACCENSIONI DI PRESTITI</t>
  </si>
  <si>
    <t>TOTALE GENERALE DELLE ENTRATE</t>
  </si>
  <si>
    <t>Entrate per codifica economica</t>
  </si>
  <si>
    <t>TOTALE TITOLO VI -   ENTRATE DA SERVIZI PER CONTO DI TERZI</t>
  </si>
  <si>
    <t>Entrate</t>
  </si>
  <si>
    <t>Funzioni generali di Amministrazione, di gestione e di controllo</t>
  </si>
  <si>
    <t>Cassa</t>
  </si>
  <si>
    <t>Funzioni relative alla giustizia</t>
  </si>
  <si>
    <t>Funzioni di polizia locale</t>
  </si>
  <si>
    <t>Funzioni di istruzione pubblica</t>
  </si>
  <si>
    <t>Funzioni relative alla cultura  ed ai beni culturali</t>
  </si>
  <si>
    <t>Funzioni nel settore sportivo e ricreativo</t>
  </si>
  <si>
    <t>Funzioni nel campo turistico</t>
  </si>
  <si>
    <t>Funzioni riguardanti la gestione del territorio e dell'ambiente</t>
  </si>
  <si>
    <t>Funzioni nel settore sociale</t>
  </si>
  <si>
    <t>Funzioni nel campo dello sviluppo economico</t>
  </si>
  <si>
    <t>Funzioni relative ai servizi produttivi</t>
  </si>
  <si>
    <t>Totale spese</t>
  </si>
  <si>
    <t>INTERVENTI/FUNZIONI E SERVIZI</t>
  </si>
  <si>
    <t>PERSONALE</t>
  </si>
  <si>
    <t>ACQUISTO DI MATERIE PRIME E/O BENI DI CONSUMO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</si>
  <si>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</si>
  <si>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</si>
  <si>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</si>
  <si>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</si>
  <si>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</si>
  <si>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</si>
  <si>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</si>
  <si>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</si>
  <si>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</si>
  <si>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</si>
  <si>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</si>
  <si>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</si>
  <si>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</si>
  <si>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 , MACCHINE ED ATTREZZATURE TECN./SCIENTIF.</t>
  </si>
  <si>
    <t>INCARICHI PROFESSIONALI ESTERNI</t>
  </si>
  <si>
    <t>TRASFERIMENTI DI CAPITALE</t>
  </si>
  <si>
    <t>PARTECIPAZIONI AZIONARIE</t>
  </si>
  <si>
    <t>CONFERIMENTI DI CAPITALE</t>
  </si>
  <si>
    <t>CONCESSIONI DI CREDITI ED ANTICIPAZIONI</t>
  </si>
  <si>
    <t xml:space="preserve">DATI RENDICONTO  ANNO 2013: </t>
  </si>
  <si>
    <t>spesa</t>
  </si>
  <si>
    <t>TOTALE TITOLO 2° SPESE IN CONTO CAPITALE</t>
  </si>
  <si>
    <t>TOTALE TITOLO 1° - SPESE CORRENTI</t>
  </si>
  <si>
    <t>TOTALE TITOLO 3° SPESE PER RIMBORSO DI PRESTITI</t>
  </si>
  <si>
    <t>TOTALE TITOLO 4° SPESE PER SERVIZI PER CONTO DI TERZI</t>
  </si>
  <si>
    <t>TOTALE SPESE PER CLASSIFICAZIONE FUNZIONALE</t>
  </si>
  <si>
    <t>COMPETENZA</t>
  </si>
  <si>
    <t>CASSA</t>
  </si>
  <si>
    <t xml:space="preserve">Competenza </t>
  </si>
  <si>
    <t>ALLEGATO 3 DPCM 22/09/2014 - ENTI LOCALI IN CONTABILITA' FINANZIARIA</t>
  </si>
  <si>
    <t xml:space="preserve">DATI RENDICONTO  ANNO 2013 </t>
  </si>
  <si>
    <t>Funzioni nel campo della viabiltà e del trasporti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</si>
</sst>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2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5" fillId="0" borderId="21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3" fillId="0" borderId="2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3" fontId="5" fillId="0" borderId="12" xfId="45" applyFont="1" applyBorder="1" applyAlignment="1">
      <alignment vertical="center" wrapText="1"/>
    </xf>
    <xf numFmtId="43" fontId="41" fillId="0" borderId="17" xfId="45" applyFont="1" applyBorder="1" applyAlignment="1">
      <alignment vertical="center"/>
    </xf>
    <xf numFmtId="43" fontId="41" fillId="0" borderId="12" xfId="45" applyFont="1" applyBorder="1" applyAlignment="1">
      <alignment horizontal="right" vertical="center"/>
    </xf>
    <xf numFmtId="43" fontId="0" fillId="0" borderId="0" xfId="0" applyNumberFormat="1" applyAlignment="1">
      <alignment/>
    </xf>
    <xf numFmtId="43" fontId="0" fillId="0" borderId="14" xfId="45" applyFont="1" applyBorder="1" applyAlignment="1">
      <alignment/>
    </xf>
    <xf numFmtId="43" fontId="0" fillId="0" borderId="0" xfId="45" applyFont="1" applyAlignment="1">
      <alignment/>
    </xf>
    <xf numFmtId="0" fontId="45" fillId="33" borderId="21" xfId="0" applyFont="1" applyFill="1" applyBorder="1" applyAlignment="1">
      <alignment horizontal="center" vertical="center"/>
    </xf>
    <xf numFmtId="43" fontId="0" fillId="0" borderId="0" xfId="45" applyFont="1" applyAlignment="1">
      <alignment/>
    </xf>
    <xf numFmtId="43" fontId="0" fillId="0" borderId="14" xfId="45" applyFont="1" applyBorder="1" applyAlignment="1">
      <alignment vertical="center"/>
    </xf>
    <xf numFmtId="43" fontId="0" fillId="0" borderId="17" xfId="45" applyFont="1" applyBorder="1" applyAlignment="1">
      <alignment vertical="center"/>
    </xf>
    <xf numFmtId="43" fontId="0" fillId="0" borderId="21" xfId="45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0" fillId="0" borderId="0" xfId="45" applyFont="1" applyBorder="1" applyAlignment="1">
      <alignment vertical="center"/>
    </xf>
    <xf numFmtId="43" fontId="41" fillId="0" borderId="0" xfId="45" applyFont="1" applyBorder="1" applyAlignment="1">
      <alignment vertical="center"/>
    </xf>
    <xf numFmtId="0" fontId="41" fillId="0" borderId="15" xfId="0" applyFont="1" applyBorder="1" applyAlignment="1">
      <alignment/>
    </xf>
    <xf numFmtId="43" fontId="41" fillId="0" borderId="14" xfId="45" applyFont="1" applyBorder="1" applyAlignment="1">
      <alignment/>
    </xf>
    <xf numFmtId="0" fontId="41" fillId="0" borderId="0" xfId="0" applyFont="1" applyAlignment="1">
      <alignment/>
    </xf>
    <xf numFmtId="0" fontId="41" fillId="0" borderId="13" xfId="0" applyFont="1" applyBorder="1" applyAlignment="1">
      <alignment/>
    </xf>
    <xf numFmtId="43" fontId="41" fillId="0" borderId="0" xfId="0" applyNumberFormat="1" applyFont="1" applyAlignment="1">
      <alignment/>
    </xf>
    <xf numFmtId="43" fontId="0" fillId="0" borderId="22" xfId="45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0" fillId="0" borderId="14" xfId="0" applyBorder="1" applyAlignment="1">
      <alignment/>
    </xf>
    <xf numFmtId="43" fontId="41" fillId="33" borderId="22" xfId="45" applyFont="1" applyFill="1" applyBorder="1" applyAlignment="1">
      <alignment/>
    </xf>
    <xf numFmtId="43" fontId="41" fillId="0" borderId="17" xfId="45" applyFont="1" applyBorder="1" applyAlignment="1">
      <alignment horizontal="right" vertical="center"/>
    </xf>
    <xf numFmtId="43" fontId="41" fillId="33" borderId="17" xfId="45" applyFont="1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3" fontId="41" fillId="0" borderId="0" xfId="45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3">
      <selection activeCell="E43" sqref="E43"/>
    </sheetView>
  </sheetViews>
  <sheetFormatPr defaultColWidth="9.140625" defaultRowHeight="15"/>
  <cols>
    <col min="2" max="2" width="84.421875" style="0" customWidth="1"/>
    <col min="3" max="3" width="26.00390625" style="0" customWidth="1"/>
    <col min="4" max="4" width="28.00390625" style="0" customWidth="1"/>
    <col min="5" max="5" width="28.00390625" style="34" customWidth="1"/>
    <col min="6" max="6" width="25.28125" style="34" customWidth="1"/>
  </cols>
  <sheetData>
    <row r="1" spans="5:6" ht="15">
      <c r="E1"/>
      <c r="F1"/>
    </row>
    <row r="2" spans="1:6" ht="15">
      <c r="A2" s="86" t="s">
        <v>88</v>
      </c>
      <c r="B2" s="86"/>
      <c r="C2" s="86"/>
      <c r="D2" s="86"/>
      <c r="E2"/>
      <c r="F2"/>
    </row>
    <row r="3" spans="5:6" ht="15">
      <c r="E3"/>
      <c r="F3"/>
    </row>
    <row r="4" ht="18.75">
      <c r="A4" s="28" t="s">
        <v>42</v>
      </c>
    </row>
    <row r="5" ht="18.75">
      <c r="A5" s="28" t="s">
        <v>78</v>
      </c>
    </row>
    <row r="7" spans="1:6" ht="24" customHeight="1">
      <c r="A7" s="2"/>
      <c r="B7" s="1" t="s">
        <v>40</v>
      </c>
      <c r="C7" s="3" t="s">
        <v>85</v>
      </c>
      <c r="D7" s="3" t="s">
        <v>86</v>
      </c>
      <c r="E7" s="51"/>
      <c r="F7" s="51"/>
    </row>
    <row r="8" spans="1:6" ht="15">
      <c r="A8" s="4"/>
      <c r="B8" s="21" t="s">
        <v>13</v>
      </c>
      <c r="C8" s="5"/>
      <c r="D8" s="6"/>
      <c r="E8" s="19"/>
      <c r="F8" s="19"/>
    </row>
    <row r="9" spans="1:6" ht="15">
      <c r="A9" s="7" t="s">
        <v>0</v>
      </c>
      <c r="B9" s="8" t="s">
        <v>1</v>
      </c>
      <c r="C9" s="48">
        <v>841019.07</v>
      </c>
      <c r="D9" s="48">
        <v>737583.61</v>
      </c>
      <c r="E9" s="52"/>
      <c r="F9" s="52"/>
    </row>
    <row r="10" spans="1:6" ht="15">
      <c r="A10" s="7" t="s">
        <v>2</v>
      </c>
      <c r="B10" s="8" t="s">
        <v>3</v>
      </c>
      <c r="C10" s="48">
        <v>776466.39</v>
      </c>
      <c r="D10" s="48">
        <v>193999.96</v>
      </c>
      <c r="E10" s="52"/>
      <c r="F10" s="52"/>
    </row>
    <row r="11" spans="1:6" ht="15">
      <c r="A11" s="7" t="s">
        <v>4</v>
      </c>
      <c r="B11" s="8" t="s">
        <v>5</v>
      </c>
      <c r="C11" s="48">
        <v>1114699.8</v>
      </c>
      <c r="D11" s="48">
        <v>1070634.44</v>
      </c>
      <c r="E11" s="52"/>
      <c r="F11" s="52"/>
    </row>
    <row r="12" spans="1:6" ht="15">
      <c r="A12" s="4"/>
      <c r="B12" s="9" t="s">
        <v>16</v>
      </c>
      <c r="C12" s="49">
        <f>SUM(C9:C11)</f>
        <v>2732185.26</v>
      </c>
      <c r="D12" s="49">
        <f>SUM(D9:D11)</f>
        <v>2002218.0099999998</v>
      </c>
      <c r="E12" s="52"/>
      <c r="F12" s="52"/>
    </row>
    <row r="13" spans="1:6" ht="25.5">
      <c r="A13" s="11"/>
      <c r="B13" s="12" t="s">
        <v>14</v>
      </c>
      <c r="C13" s="48"/>
      <c r="D13" s="6"/>
      <c r="E13" s="19"/>
      <c r="F13" s="19"/>
    </row>
    <row r="14" spans="1:6" ht="8.25" customHeight="1">
      <c r="A14" s="13"/>
      <c r="B14" s="14"/>
      <c r="C14" s="49"/>
      <c r="D14" s="10"/>
      <c r="E14" s="19"/>
      <c r="F14" s="19"/>
    </row>
    <row r="15" spans="1:6" ht="15">
      <c r="A15" s="7" t="s">
        <v>0</v>
      </c>
      <c r="B15" s="8" t="s">
        <v>6</v>
      </c>
      <c r="C15" s="48">
        <v>438625.13</v>
      </c>
      <c r="D15" s="48">
        <v>422517.04</v>
      </c>
      <c r="E15" s="52"/>
      <c r="F15" s="52"/>
    </row>
    <row r="16" spans="1:6" ht="15">
      <c r="A16" s="15" t="s">
        <v>2</v>
      </c>
      <c r="B16" s="16" t="s">
        <v>7</v>
      </c>
      <c r="C16" s="48">
        <v>949694.72</v>
      </c>
      <c r="D16" s="48">
        <v>229590.8</v>
      </c>
      <c r="E16" s="52"/>
      <c r="F16" s="52"/>
    </row>
    <row r="17" spans="1:6" ht="15">
      <c r="A17" s="7" t="s">
        <v>4</v>
      </c>
      <c r="B17" s="8" t="s">
        <v>8</v>
      </c>
      <c r="C17" s="48">
        <v>0</v>
      </c>
      <c r="D17" s="48">
        <v>0</v>
      </c>
      <c r="E17" s="52"/>
      <c r="F17" s="52"/>
    </row>
    <row r="18" spans="1:6" ht="15">
      <c r="A18" s="7" t="s">
        <v>9</v>
      </c>
      <c r="B18" s="8" t="s">
        <v>10</v>
      </c>
      <c r="C18" s="48">
        <v>0</v>
      </c>
      <c r="D18" s="48">
        <v>0</v>
      </c>
      <c r="E18" s="52"/>
      <c r="F18" s="52"/>
    </row>
    <row r="19" spans="1:6" ht="15">
      <c r="A19" s="7" t="s">
        <v>11</v>
      </c>
      <c r="B19" s="8" t="s">
        <v>12</v>
      </c>
      <c r="C19" s="48">
        <v>5624.95</v>
      </c>
      <c r="D19" s="48">
        <v>624.95</v>
      </c>
      <c r="E19" s="52"/>
      <c r="F19" s="52"/>
    </row>
    <row r="20" spans="1:6" ht="15">
      <c r="A20" s="7"/>
      <c r="B20" s="17" t="s">
        <v>17</v>
      </c>
      <c r="C20" s="48">
        <f>SUM(C15:C19)</f>
        <v>1393944.8</v>
      </c>
      <c r="D20" s="48">
        <f>SUM(D15:D19)</f>
        <v>652732.7899999999</v>
      </c>
      <c r="E20" s="52"/>
      <c r="F20" s="52"/>
    </row>
    <row r="21" spans="1:6" ht="15">
      <c r="A21" s="18"/>
      <c r="B21" s="19"/>
      <c r="C21" s="48"/>
      <c r="D21" s="48"/>
      <c r="E21" s="52"/>
      <c r="F21" s="52"/>
    </row>
    <row r="22" spans="1:6" ht="15">
      <c r="A22" s="11"/>
      <c r="B22" s="12" t="s">
        <v>15</v>
      </c>
      <c r="C22" s="48"/>
      <c r="D22" s="48"/>
      <c r="E22" s="52"/>
      <c r="F22" s="52"/>
    </row>
    <row r="23" spans="1:6" ht="15">
      <c r="A23" s="7" t="s">
        <v>0</v>
      </c>
      <c r="B23" s="8" t="s">
        <v>25</v>
      </c>
      <c r="C23" s="48">
        <v>77781.17</v>
      </c>
      <c r="D23" s="48">
        <v>70248.82</v>
      </c>
      <c r="E23" s="52"/>
      <c r="F23" s="52"/>
    </row>
    <row r="24" spans="1:6" ht="15">
      <c r="A24" s="15" t="s">
        <v>2</v>
      </c>
      <c r="B24" s="16" t="s">
        <v>26</v>
      </c>
      <c r="C24" s="48">
        <v>27006.98</v>
      </c>
      <c r="D24" s="48">
        <v>26954.98</v>
      </c>
      <c r="E24" s="52"/>
      <c r="F24" s="52"/>
    </row>
    <row r="25" spans="1:6" ht="15">
      <c r="A25" s="15" t="s">
        <v>4</v>
      </c>
      <c r="B25" s="16" t="s">
        <v>27</v>
      </c>
      <c r="C25" s="48">
        <v>5.08</v>
      </c>
      <c r="D25" s="48">
        <v>5.08</v>
      </c>
      <c r="E25" s="52"/>
      <c r="F25" s="52"/>
    </row>
    <row r="26" spans="1:6" ht="15">
      <c r="A26" s="15" t="s">
        <v>9</v>
      </c>
      <c r="B26" s="16" t="s">
        <v>28</v>
      </c>
      <c r="C26" s="48">
        <v>5984.1</v>
      </c>
      <c r="D26" s="48">
        <v>5982.29</v>
      </c>
      <c r="E26" s="52"/>
      <c r="F26" s="52"/>
    </row>
    <row r="27" spans="1:6" ht="15">
      <c r="A27" s="7" t="s">
        <v>11</v>
      </c>
      <c r="B27" s="8" t="s">
        <v>29</v>
      </c>
      <c r="C27" s="48"/>
      <c r="D27" s="48"/>
      <c r="E27" s="52"/>
      <c r="F27" s="52"/>
    </row>
    <row r="28" spans="1:6" ht="15">
      <c r="A28" s="11"/>
      <c r="B28" s="17" t="s">
        <v>30</v>
      </c>
      <c r="C28" s="48">
        <f>SUM(C23:C27)</f>
        <v>110777.33</v>
      </c>
      <c r="D28" s="48">
        <f>SUM(D23:D27)</f>
        <v>103191.17</v>
      </c>
      <c r="E28" s="52"/>
      <c r="F28" s="52"/>
    </row>
    <row r="29" spans="1:6" ht="15">
      <c r="A29" s="11"/>
      <c r="B29" s="12"/>
      <c r="C29" s="48"/>
      <c r="D29" s="48"/>
      <c r="E29" s="52"/>
      <c r="F29" s="52"/>
    </row>
    <row r="30" spans="1:6" ht="15">
      <c r="A30" s="20"/>
      <c r="B30" s="21" t="s">
        <v>31</v>
      </c>
      <c r="C30" s="40"/>
      <c r="D30" s="22"/>
      <c r="E30" s="19"/>
      <c r="F30" s="19"/>
    </row>
    <row r="31" spans="1:6" ht="15">
      <c r="A31" s="7" t="s">
        <v>0</v>
      </c>
      <c r="B31" s="8" t="s">
        <v>18</v>
      </c>
      <c r="C31" s="48">
        <v>97980.62</v>
      </c>
      <c r="D31" s="48">
        <v>97980.62</v>
      </c>
      <c r="E31" s="52"/>
      <c r="F31" s="52"/>
    </row>
    <row r="32" spans="1:6" ht="15">
      <c r="A32" s="7" t="s">
        <v>2</v>
      </c>
      <c r="B32" s="8" t="s">
        <v>19</v>
      </c>
      <c r="C32" s="48"/>
      <c r="D32" s="48"/>
      <c r="E32" s="52"/>
      <c r="F32" s="52"/>
    </row>
    <row r="33" spans="1:6" ht="15">
      <c r="A33" s="7" t="s">
        <v>4</v>
      </c>
      <c r="B33" s="8" t="s">
        <v>20</v>
      </c>
      <c r="C33" s="48">
        <v>85500</v>
      </c>
      <c r="D33" s="48">
        <v>0</v>
      </c>
      <c r="E33" s="52"/>
      <c r="F33" s="52"/>
    </row>
    <row r="34" spans="1:6" ht="15">
      <c r="A34" s="7" t="s">
        <v>9</v>
      </c>
      <c r="B34" s="8" t="s">
        <v>21</v>
      </c>
      <c r="C34" s="48"/>
      <c r="D34" s="48"/>
      <c r="E34" s="52"/>
      <c r="F34" s="52"/>
    </row>
    <row r="35" spans="1:6" ht="15">
      <c r="A35" s="15" t="s">
        <v>11</v>
      </c>
      <c r="B35" s="16" t="s">
        <v>22</v>
      </c>
      <c r="C35" s="48">
        <v>78596.16</v>
      </c>
      <c r="D35" s="48">
        <v>78596.16</v>
      </c>
      <c r="E35" s="52"/>
      <c r="F35" s="52"/>
    </row>
    <row r="36" spans="1:6" ht="15">
      <c r="A36" s="7" t="s">
        <v>23</v>
      </c>
      <c r="B36" s="8" t="s">
        <v>24</v>
      </c>
      <c r="C36" s="48"/>
      <c r="D36" s="48"/>
      <c r="E36" s="52"/>
      <c r="F36" s="52"/>
    </row>
    <row r="37" spans="1:6" ht="15">
      <c r="A37" s="18"/>
      <c r="B37" s="17" t="s">
        <v>32</v>
      </c>
      <c r="C37" s="48">
        <f>SUM(C31:C36)</f>
        <v>262076.78</v>
      </c>
      <c r="D37" s="48">
        <f>SUM(D31:D36)</f>
        <v>176576.78</v>
      </c>
      <c r="E37" s="52"/>
      <c r="F37" s="52"/>
    </row>
    <row r="38" spans="1:6" ht="15">
      <c r="A38" s="18"/>
      <c r="B38" s="19"/>
      <c r="C38" s="48"/>
      <c r="D38" s="48"/>
      <c r="E38" s="52"/>
      <c r="F38" s="52"/>
    </row>
    <row r="39" spans="1:6" ht="15">
      <c r="A39" s="23"/>
      <c r="B39" s="21" t="s">
        <v>38</v>
      </c>
      <c r="C39" s="40"/>
      <c r="D39" s="22"/>
      <c r="E39" s="19"/>
      <c r="F39" s="19"/>
    </row>
    <row r="40" spans="1:6" ht="15">
      <c r="A40" s="7" t="s">
        <v>0</v>
      </c>
      <c r="B40" s="8" t="s">
        <v>33</v>
      </c>
      <c r="C40" s="48">
        <v>3983864.76</v>
      </c>
      <c r="D40" s="48">
        <v>3969956.73</v>
      </c>
      <c r="E40" s="52"/>
      <c r="F40" s="52"/>
    </row>
    <row r="41" spans="1:6" ht="15">
      <c r="A41" s="7" t="s">
        <v>2</v>
      </c>
      <c r="B41" s="8" t="s">
        <v>34</v>
      </c>
      <c r="C41" s="48"/>
      <c r="D41" s="48"/>
      <c r="E41" s="52"/>
      <c r="F41" s="52"/>
    </row>
    <row r="42" spans="1:6" ht="15">
      <c r="A42" s="7" t="s">
        <v>4</v>
      </c>
      <c r="B42" s="8" t="s">
        <v>35</v>
      </c>
      <c r="C42" s="48"/>
      <c r="D42" s="48"/>
      <c r="E42" s="52"/>
      <c r="F42" s="52"/>
    </row>
    <row r="43" spans="1:6" ht="15">
      <c r="A43" s="7" t="s">
        <v>9</v>
      </c>
      <c r="B43" s="8" t="s">
        <v>36</v>
      </c>
      <c r="C43" s="48"/>
      <c r="D43" s="48"/>
      <c r="E43" s="52"/>
      <c r="F43" s="52"/>
    </row>
    <row r="44" spans="1:6" ht="15">
      <c r="A44" s="18"/>
      <c r="B44" s="17" t="s">
        <v>37</v>
      </c>
      <c r="C44" s="48">
        <f>SUM(C40:C43)</f>
        <v>3983864.76</v>
      </c>
      <c r="D44" s="48">
        <f>SUM(D40:D43)</f>
        <v>3969956.73</v>
      </c>
      <c r="E44" s="52"/>
      <c r="F44" s="52"/>
    </row>
    <row r="45" spans="1:6" ht="15">
      <c r="A45" s="24"/>
      <c r="B45" s="25" t="s">
        <v>41</v>
      </c>
      <c r="C45" s="50">
        <v>1460283.54</v>
      </c>
      <c r="D45" s="50">
        <v>1447411.71</v>
      </c>
      <c r="E45" s="52"/>
      <c r="F45" s="52"/>
    </row>
    <row r="46" spans="1:6" ht="23.25" customHeight="1">
      <c r="A46" s="4"/>
      <c r="B46" s="27" t="s">
        <v>39</v>
      </c>
      <c r="C46" s="41">
        <f>+C45+C44+C37+C28+C20+C12</f>
        <v>9943132.469999999</v>
      </c>
      <c r="D46" s="41">
        <f>+D45+D44+D37+D28+D20+D12</f>
        <v>8352087.1899999995</v>
      </c>
      <c r="E46" s="53"/>
      <c r="F46" s="53"/>
    </row>
    <row r="47" spans="1:6" ht="15">
      <c r="A47" s="26"/>
      <c r="B47" s="26"/>
      <c r="C47" s="26"/>
      <c r="D47" s="26"/>
      <c r="E47" s="19"/>
      <c r="F47" s="19"/>
    </row>
  </sheetData>
  <sheetProtection/>
  <mergeCells count="1">
    <mergeCell ref="A2:D2"/>
  </mergeCells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3"/>
  <sheetViews>
    <sheetView tabSelected="1" zoomScalePageLayoutView="0" workbookViewId="0" topLeftCell="U1">
      <selection activeCell="AD34" sqref="AD34"/>
    </sheetView>
  </sheetViews>
  <sheetFormatPr defaultColWidth="9.140625" defaultRowHeight="15"/>
  <cols>
    <col min="1" max="2" width="3.140625" style="0" customWidth="1"/>
    <col min="3" max="3" width="55.57421875" style="0" customWidth="1"/>
    <col min="4" max="4" width="17.7109375" style="0" customWidth="1"/>
    <col min="5" max="5" width="18.00390625" style="0" customWidth="1"/>
    <col min="6" max="6" width="15.8515625" style="0" customWidth="1"/>
    <col min="7" max="7" width="16.421875" style="0" customWidth="1"/>
    <col min="8" max="8" width="15.28125" style="0" customWidth="1"/>
    <col min="9" max="9" width="16.421875" style="0" customWidth="1"/>
    <col min="10" max="10" width="15.140625" style="0" customWidth="1"/>
    <col min="11" max="11" width="15.8515625" style="0" customWidth="1"/>
    <col min="12" max="12" width="16.00390625" style="0" customWidth="1"/>
    <col min="13" max="13" width="17.7109375" style="0" customWidth="1"/>
    <col min="14" max="14" width="15.140625" style="0" customWidth="1"/>
    <col min="15" max="15" width="15.7109375" style="0" customWidth="1"/>
    <col min="16" max="16" width="16.7109375" style="0" customWidth="1"/>
    <col min="17" max="17" width="15.8515625" style="0" customWidth="1"/>
    <col min="18" max="18" width="16.7109375" style="0" customWidth="1"/>
    <col min="19" max="19" width="16.421875" style="0" customWidth="1"/>
    <col min="20" max="20" width="15.00390625" style="0" customWidth="1"/>
    <col min="21" max="21" width="16.57421875" style="0" customWidth="1"/>
    <col min="22" max="22" width="16.28125" style="0" customWidth="1"/>
    <col min="23" max="23" width="16.00390625" style="0" customWidth="1"/>
    <col min="24" max="24" width="15.7109375" style="0" customWidth="1"/>
    <col min="25" max="25" width="14.57421875" style="0" customWidth="1"/>
    <col min="26" max="26" width="17.00390625" style="0" customWidth="1"/>
    <col min="27" max="27" width="14.7109375" style="0" customWidth="1"/>
    <col min="28" max="28" width="17.28125" style="0" customWidth="1"/>
    <col min="29" max="29" width="16.8515625" style="0" bestFit="1" customWidth="1"/>
    <col min="30" max="30" width="15.28125" style="0" bestFit="1" customWidth="1"/>
    <col min="31" max="31" width="13.140625" style="0" customWidth="1"/>
  </cols>
  <sheetData>
    <row r="2" spans="3:29" ht="15"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4" spans="3:11" ht="18.75">
      <c r="C4" s="28" t="s">
        <v>79</v>
      </c>
      <c r="K4" t="s">
        <v>88</v>
      </c>
    </row>
    <row r="5" ht="18.75">
      <c r="C5" s="28" t="s">
        <v>89</v>
      </c>
    </row>
    <row r="6" ht="18.75">
      <c r="C6" s="28"/>
    </row>
    <row r="8" spans="1:29" s="29" customFormat="1" ht="58.5" customHeight="1">
      <c r="A8" s="35"/>
      <c r="B8" s="35"/>
      <c r="C8" s="87" t="s">
        <v>56</v>
      </c>
      <c r="D8" s="89" t="s">
        <v>43</v>
      </c>
      <c r="E8" s="89"/>
      <c r="F8" s="89" t="s">
        <v>45</v>
      </c>
      <c r="G8" s="89"/>
      <c r="H8" s="89" t="s">
        <v>46</v>
      </c>
      <c r="I8" s="89"/>
      <c r="J8" s="89" t="s">
        <v>47</v>
      </c>
      <c r="K8" s="89"/>
      <c r="L8" s="89" t="s">
        <v>48</v>
      </c>
      <c r="M8" s="89"/>
      <c r="N8" s="89" t="s">
        <v>49</v>
      </c>
      <c r="O8" s="89"/>
      <c r="P8" s="89" t="s">
        <v>50</v>
      </c>
      <c r="Q8" s="89"/>
      <c r="R8" s="90" t="s">
        <v>90</v>
      </c>
      <c r="S8" s="91"/>
      <c r="T8" s="89" t="s">
        <v>51</v>
      </c>
      <c r="U8" s="89"/>
      <c r="V8" s="89" t="s">
        <v>52</v>
      </c>
      <c r="W8" s="89"/>
      <c r="X8" s="89" t="s">
        <v>53</v>
      </c>
      <c r="Y8" s="89"/>
      <c r="Z8" s="89" t="s">
        <v>54</v>
      </c>
      <c r="AA8" s="89"/>
      <c r="AB8" s="89" t="s">
        <v>55</v>
      </c>
      <c r="AC8" s="89"/>
    </row>
    <row r="9" spans="1:29" s="29" customFormat="1" ht="11.25" customHeight="1">
      <c r="A9" s="36"/>
      <c r="B9" s="36"/>
      <c r="C9" s="88"/>
      <c r="D9" s="46" t="s">
        <v>87</v>
      </c>
      <c r="E9" s="46" t="s">
        <v>44</v>
      </c>
      <c r="F9" s="46" t="s">
        <v>87</v>
      </c>
      <c r="G9" s="46" t="s">
        <v>44</v>
      </c>
      <c r="H9" s="46" t="s">
        <v>87</v>
      </c>
      <c r="I9" s="46" t="s">
        <v>44</v>
      </c>
      <c r="J9" s="46" t="s">
        <v>87</v>
      </c>
      <c r="K9" s="46" t="s">
        <v>44</v>
      </c>
      <c r="L9" s="46" t="s">
        <v>87</v>
      </c>
      <c r="M9" s="46" t="s">
        <v>44</v>
      </c>
      <c r="N9" s="46" t="s">
        <v>87</v>
      </c>
      <c r="O9" s="46" t="s">
        <v>44</v>
      </c>
      <c r="P9" s="46" t="s">
        <v>87</v>
      </c>
      <c r="Q9" s="46" t="s">
        <v>44</v>
      </c>
      <c r="R9" s="46" t="s">
        <v>87</v>
      </c>
      <c r="S9" s="46" t="s">
        <v>44</v>
      </c>
      <c r="T9" s="46" t="s">
        <v>87</v>
      </c>
      <c r="U9" s="46" t="s">
        <v>44</v>
      </c>
      <c r="V9" s="46" t="s">
        <v>87</v>
      </c>
      <c r="W9" s="46" t="s">
        <v>44</v>
      </c>
      <c r="X9" s="46" t="s">
        <v>87</v>
      </c>
      <c r="Y9" s="46" t="s">
        <v>44</v>
      </c>
      <c r="Z9" s="46" t="s">
        <v>87</v>
      </c>
      <c r="AA9" s="46" t="s">
        <v>44</v>
      </c>
      <c r="AB9" s="46" t="s">
        <v>87</v>
      </c>
      <c r="AC9" s="46" t="s">
        <v>44</v>
      </c>
    </row>
    <row r="10" spans="1:29" s="34" customFormat="1" ht="11.25" customHeight="1">
      <c r="A10" s="31"/>
      <c r="B10" s="32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5">
      <c r="A11" s="32">
        <v>1</v>
      </c>
      <c r="B11" s="32">
        <v>1</v>
      </c>
      <c r="C11" s="38" t="s">
        <v>57</v>
      </c>
      <c r="D11" s="44">
        <v>1366677.44</v>
      </c>
      <c r="E11">
        <v>1268121.82</v>
      </c>
      <c r="F11" s="44"/>
      <c r="G11" s="44"/>
      <c r="H11" s="44">
        <v>296289</v>
      </c>
      <c r="I11">
        <v>281505.07</v>
      </c>
      <c r="J11" s="44">
        <v>53182</v>
      </c>
      <c r="K11" s="66">
        <v>48107.64</v>
      </c>
      <c r="L11" s="44">
        <v>118721.72</v>
      </c>
      <c r="M11" s="68">
        <v>117409.67</v>
      </c>
      <c r="N11" s="44"/>
      <c r="O11" s="44"/>
      <c r="P11" s="44"/>
      <c r="Q11" s="44"/>
      <c r="R11" s="44"/>
      <c r="S11" s="44"/>
      <c r="T11" s="44"/>
      <c r="U11" s="77">
        <v>0</v>
      </c>
      <c r="V11" s="44">
        <v>60574.58</v>
      </c>
      <c r="W11" s="81">
        <v>58580.55</v>
      </c>
      <c r="X11" s="44"/>
      <c r="Y11" s="44"/>
      <c r="Z11" s="44"/>
      <c r="AA11" s="44"/>
      <c r="AB11" s="44">
        <f>D11+F11+H11+J11+L11+N11+P11+R11+T11+V11+X11+Z11</f>
        <v>1895444.74</v>
      </c>
      <c r="AC11" s="44">
        <f>E11+G11+I11+K11+M11+O11+Q11+S11+U11+W11+Y11+AA11</f>
        <v>1773724.75</v>
      </c>
    </row>
    <row r="12" spans="1:29" ht="15">
      <c r="A12" s="32">
        <v>2</v>
      </c>
      <c r="B12" s="32">
        <v>2</v>
      </c>
      <c r="C12" s="38" t="s">
        <v>58</v>
      </c>
      <c r="D12" s="44">
        <v>17295.75</v>
      </c>
      <c r="E12">
        <v>17292.53</v>
      </c>
      <c r="F12" s="44"/>
      <c r="G12" s="44"/>
      <c r="H12" s="44">
        <v>13435.04</v>
      </c>
      <c r="I12">
        <v>6883.26</v>
      </c>
      <c r="J12" s="44">
        <v>17253.94</v>
      </c>
      <c r="K12" s="66">
        <v>13227.02</v>
      </c>
      <c r="L12" s="44">
        <v>56</v>
      </c>
      <c r="M12" s="44"/>
      <c r="N12" s="44">
        <v>30.89</v>
      </c>
      <c r="O12" s="71">
        <v>30.89</v>
      </c>
      <c r="P12" s="44"/>
      <c r="Q12" s="44"/>
      <c r="R12" s="44"/>
      <c r="S12" s="44"/>
      <c r="T12" s="44">
        <v>608</v>
      </c>
      <c r="U12" s="77">
        <v>30</v>
      </c>
      <c r="V12" s="44">
        <v>2225.55</v>
      </c>
      <c r="W12" s="81">
        <v>5012.87</v>
      </c>
      <c r="X12" s="44"/>
      <c r="Y12" s="44"/>
      <c r="Z12" s="44"/>
      <c r="AA12" s="44"/>
      <c r="AB12" s="44">
        <f aca="true" t="shared" si="0" ref="AB12:AB20">D12+F12+H12+J12+L12+N12+P12+R12+T12+V12+X12+Z12</f>
        <v>50905.17</v>
      </c>
      <c r="AC12" s="44">
        <f aca="true" t="shared" si="1" ref="AC12:AC21">E12+G12+I12+K12+M12+O12+Q12+S12+U12+W12+Y12+AA12</f>
        <v>42476.57</v>
      </c>
    </row>
    <row r="13" spans="1:29" ht="15">
      <c r="A13" s="32">
        <v>3</v>
      </c>
      <c r="B13" s="32">
        <v>3</v>
      </c>
      <c r="C13" s="38" t="s">
        <v>59</v>
      </c>
      <c r="D13" s="44">
        <v>297412.28</v>
      </c>
      <c r="E13">
        <v>238276.15</v>
      </c>
      <c r="F13" s="44"/>
      <c r="G13" s="44"/>
      <c r="H13" s="44">
        <v>1003.57</v>
      </c>
      <c r="I13">
        <v>990.17</v>
      </c>
      <c r="J13" s="44">
        <v>128079.5</v>
      </c>
      <c r="K13" s="66">
        <v>87779.28</v>
      </c>
      <c r="L13" s="44">
        <v>1110.9</v>
      </c>
      <c r="M13" s="44"/>
      <c r="N13" s="44">
        <v>3041.76</v>
      </c>
      <c r="O13" s="71">
        <v>2680.36</v>
      </c>
      <c r="P13" s="44">
        <v>7500</v>
      </c>
      <c r="Q13" s="72">
        <v>1405.38</v>
      </c>
      <c r="R13" s="44">
        <v>278684.3</v>
      </c>
      <c r="S13" s="73">
        <v>158871.85</v>
      </c>
      <c r="T13" s="44">
        <v>990726.37</v>
      </c>
      <c r="U13" s="77">
        <v>535024.61</v>
      </c>
      <c r="V13" s="44">
        <v>54979.75</v>
      </c>
      <c r="W13" s="81">
        <v>42141.78</v>
      </c>
      <c r="X13" s="44">
        <v>4235</v>
      </c>
      <c r="Y13" s="83">
        <v>4326.3</v>
      </c>
      <c r="Z13" s="44"/>
      <c r="AA13" s="44"/>
      <c r="AB13" s="44">
        <f t="shared" si="0"/>
        <v>1766773.4300000002</v>
      </c>
      <c r="AC13" s="44">
        <f t="shared" si="1"/>
        <v>1071495.88</v>
      </c>
    </row>
    <row r="14" spans="1:29" ht="15">
      <c r="A14" s="32">
        <v>4</v>
      </c>
      <c r="B14" s="32">
        <v>4</v>
      </c>
      <c r="C14" s="38" t="s">
        <v>60</v>
      </c>
      <c r="E14" s="44"/>
      <c r="F14" s="44"/>
      <c r="G14" s="44"/>
      <c r="H14" s="44"/>
      <c r="I14" s="44"/>
      <c r="K14" s="44"/>
      <c r="L14" s="44"/>
      <c r="M14" s="44"/>
      <c r="N14" s="44"/>
      <c r="O14" s="44"/>
      <c r="Q14" s="44"/>
      <c r="R14" s="44"/>
      <c r="S14" s="44"/>
      <c r="U14" s="77">
        <v>0</v>
      </c>
      <c r="W14" s="81">
        <v>0</v>
      </c>
      <c r="Y14" s="44"/>
      <c r="Z14" s="44"/>
      <c r="AA14" s="44"/>
      <c r="AB14" s="44">
        <f t="shared" si="0"/>
        <v>0</v>
      </c>
      <c r="AC14" s="44">
        <f t="shared" si="1"/>
        <v>0</v>
      </c>
    </row>
    <row r="15" spans="1:31" ht="15">
      <c r="A15" s="32">
        <v>5</v>
      </c>
      <c r="B15" s="32">
        <v>5</v>
      </c>
      <c r="C15" s="38" t="s">
        <v>61</v>
      </c>
      <c r="D15" s="44">
        <v>5732.08</v>
      </c>
      <c r="E15" s="44"/>
      <c r="F15" s="44"/>
      <c r="G15" s="44"/>
      <c r="H15" s="44"/>
      <c r="I15" s="44"/>
      <c r="J15" s="44">
        <v>14995.2</v>
      </c>
      <c r="K15" s="67">
        <v>195.2</v>
      </c>
      <c r="L15" s="44"/>
      <c r="M15" s="44"/>
      <c r="N15" s="44"/>
      <c r="O15" s="44"/>
      <c r="P15" s="44">
        <v>10000</v>
      </c>
      <c r="Q15" s="44"/>
      <c r="R15" s="44"/>
      <c r="S15" s="44"/>
      <c r="T15" s="44">
        <v>6689.86</v>
      </c>
      <c r="U15" s="77">
        <v>0</v>
      </c>
      <c r="V15" s="44">
        <v>20218.72</v>
      </c>
      <c r="W15" s="81">
        <v>22678.72</v>
      </c>
      <c r="X15" s="44">
        <v>452.3</v>
      </c>
      <c r="Y15" s="44"/>
      <c r="Z15" s="44"/>
      <c r="AA15" s="44"/>
      <c r="AB15" s="44">
        <f t="shared" si="0"/>
        <v>58088.16</v>
      </c>
      <c r="AC15" s="44">
        <f t="shared" si="1"/>
        <v>22873.920000000002</v>
      </c>
      <c r="AD15" s="45"/>
      <c r="AE15" s="43"/>
    </row>
    <row r="16" spans="1:31" ht="15">
      <c r="A16" s="32">
        <v>6</v>
      </c>
      <c r="B16" s="32">
        <v>6</v>
      </c>
      <c r="C16" s="38" t="s">
        <v>62</v>
      </c>
      <c r="D16" s="61">
        <v>73663.41</v>
      </c>
      <c r="E16">
        <v>75417.13</v>
      </c>
      <c r="F16" s="44"/>
      <c r="G16" s="44"/>
      <c r="H16" s="61"/>
      <c r="I16" s="61"/>
      <c r="J16" s="61"/>
      <c r="K16" s="61"/>
      <c r="L16" s="61"/>
      <c r="M16" s="61"/>
      <c r="N16" s="61">
        <v>38041.14</v>
      </c>
      <c r="O16" s="70">
        <v>46162.95</v>
      </c>
      <c r="P16" s="44"/>
      <c r="Q16" s="44"/>
      <c r="R16" s="74">
        <v>25094.47</v>
      </c>
      <c r="S16" s="75">
        <v>25094.47</v>
      </c>
      <c r="T16" s="76">
        <v>23396.02</v>
      </c>
      <c r="U16" s="77">
        <v>23396.02</v>
      </c>
      <c r="V16" s="44"/>
      <c r="W16" s="81">
        <v>0</v>
      </c>
      <c r="X16" s="44"/>
      <c r="Y16" s="44"/>
      <c r="Z16" s="44"/>
      <c r="AA16" s="44"/>
      <c r="AB16" s="44">
        <f t="shared" si="0"/>
        <v>160195.04</v>
      </c>
      <c r="AC16" s="44">
        <f t="shared" si="1"/>
        <v>170070.56999999998</v>
      </c>
      <c r="AD16" s="45"/>
      <c r="AE16" s="43"/>
    </row>
    <row r="17" spans="1:31" ht="15">
      <c r="A17" s="32">
        <v>7</v>
      </c>
      <c r="B17" s="32">
        <v>7</v>
      </c>
      <c r="C17" s="38" t="s">
        <v>63</v>
      </c>
      <c r="D17" s="61">
        <v>96222.14</v>
      </c>
      <c r="E17">
        <v>90900.67</v>
      </c>
      <c r="F17" s="44"/>
      <c r="G17" s="44"/>
      <c r="H17" s="65">
        <v>19495</v>
      </c>
      <c r="I17">
        <v>19314.36</v>
      </c>
      <c r="J17" s="32">
        <v>3400.81</v>
      </c>
      <c r="K17" s="61">
        <v>3198.22</v>
      </c>
      <c r="L17" s="61">
        <v>8305.98</v>
      </c>
      <c r="M17" s="69">
        <v>7803.41</v>
      </c>
      <c r="N17" s="44"/>
      <c r="O17" s="44"/>
      <c r="P17" s="44"/>
      <c r="Q17" s="44"/>
      <c r="R17" s="44"/>
      <c r="S17" s="44"/>
      <c r="T17" s="44"/>
      <c r="U17" s="44"/>
      <c r="V17" s="79">
        <v>3974.49</v>
      </c>
      <c r="W17" s="81">
        <v>3911.88</v>
      </c>
      <c r="X17" s="44"/>
      <c r="Y17" s="44"/>
      <c r="Z17" s="44"/>
      <c r="AA17" s="44"/>
      <c r="AB17" s="44">
        <f t="shared" si="0"/>
        <v>131398.41999999998</v>
      </c>
      <c r="AC17" s="44">
        <f t="shared" si="1"/>
        <v>125128.54000000001</v>
      </c>
      <c r="AD17" s="45"/>
      <c r="AE17" s="43"/>
    </row>
    <row r="18" spans="1:31" ht="15">
      <c r="A18" s="32">
        <v>8</v>
      </c>
      <c r="B18" s="32">
        <v>8</v>
      </c>
      <c r="C18" s="38" t="s">
        <v>64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78">
        <v>320000</v>
      </c>
      <c r="V18" s="44"/>
      <c r="W18" s="44"/>
      <c r="X18" s="44"/>
      <c r="Y18" s="44"/>
      <c r="Z18" s="44"/>
      <c r="AA18" s="44"/>
      <c r="AB18" s="44">
        <f t="shared" si="0"/>
        <v>0</v>
      </c>
      <c r="AC18" s="44">
        <f t="shared" si="1"/>
        <v>320000</v>
      </c>
      <c r="AD18" s="45"/>
      <c r="AE18" s="43"/>
    </row>
    <row r="19" spans="1:29" ht="15">
      <c r="A19" s="32">
        <v>9</v>
      </c>
      <c r="B19" s="32">
        <v>9</v>
      </c>
      <c r="C19" s="38" t="s">
        <v>65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>
        <f t="shared" si="0"/>
        <v>0</v>
      </c>
      <c r="AC19" s="44">
        <f t="shared" si="1"/>
        <v>0</v>
      </c>
    </row>
    <row r="20" spans="1:29" ht="15">
      <c r="A20" s="32">
        <v>10</v>
      </c>
      <c r="B20" s="32">
        <v>10</v>
      </c>
      <c r="C20" s="38" t="s">
        <v>66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>
        <f t="shared" si="0"/>
        <v>0</v>
      </c>
      <c r="AC20" s="44">
        <f t="shared" si="1"/>
        <v>0</v>
      </c>
    </row>
    <row r="21" spans="1:29" ht="15">
      <c r="A21" s="32">
        <v>11</v>
      </c>
      <c r="B21" s="32">
        <v>11</v>
      </c>
      <c r="C21" s="38" t="s">
        <v>67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>
        <f>D21+F21+H21+J21+L21+N21+P21+R21+T21+V21+X21+Z21</f>
        <v>0</v>
      </c>
      <c r="AC21" s="44">
        <f t="shared" si="1"/>
        <v>0</v>
      </c>
    </row>
    <row r="22" spans="1:31" s="56" customFormat="1" ht="15">
      <c r="A22" s="54">
        <v>12</v>
      </c>
      <c r="B22" s="54">
        <v>12</v>
      </c>
      <c r="C22" s="39" t="s">
        <v>81</v>
      </c>
      <c r="D22" s="55">
        <f>SUM(D11:D21)</f>
        <v>1857003.0999999999</v>
      </c>
      <c r="E22" s="55">
        <f aca="true" t="shared" si="2" ref="E22:AA22">SUM(E11:E21)</f>
        <v>1690008.2999999998</v>
      </c>
      <c r="F22" s="55">
        <f t="shared" si="2"/>
        <v>0</v>
      </c>
      <c r="G22" s="55">
        <f t="shared" si="2"/>
        <v>0</v>
      </c>
      <c r="H22" s="55">
        <f t="shared" si="2"/>
        <v>330222.61</v>
      </c>
      <c r="I22" s="55">
        <f t="shared" si="2"/>
        <v>308692.86</v>
      </c>
      <c r="J22" s="55">
        <f t="shared" si="2"/>
        <v>216911.45</v>
      </c>
      <c r="K22" s="55">
        <f t="shared" si="2"/>
        <v>152507.36000000002</v>
      </c>
      <c r="L22" s="55">
        <f t="shared" si="2"/>
        <v>128194.59999999999</v>
      </c>
      <c r="M22" s="55">
        <f t="shared" si="2"/>
        <v>125213.08</v>
      </c>
      <c r="N22" s="55">
        <f t="shared" si="2"/>
        <v>41113.79</v>
      </c>
      <c r="O22" s="55">
        <f t="shared" si="2"/>
        <v>48874.2</v>
      </c>
      <c r="P22" s="55">
        <f t="shared" si="2"/>
        <v>17500</v>
      </c>
      <c r="Q22" s="55">
        <f t="shared" si="2"/>
        <v>1405.38</v>
      </c>
      <c r="R22" s="55">
        <f t="shared" si="2"/>
        <v>303778.77</v>
      </c>
      <c r="S22" s="55">
        <f t="shared" si="2"/>
        <v>183966.32</v>
      </c>
      <c r="T22" s="55">
        <f t="shared" si="2"/>
        <v>1021420.25</v>
      </c>
      <c r="U22" s="55">
        <f t="shared" si="2"/>
        <v>878450.63</v>
      </c>
      <c r="V22" s="55">
        <f t="shared" si="2"/>
        <v>141973.09</v>
      </c>
      <c r="W22" s="55">
        <f t="shared" si="2"/>
        <v>132325.80000000002</v>
      </c>
      <c r="X22" s="55">
        <f t="shared" si="2"/>
        <v>4687.3</v>
      </c>
      <c r="Y22" s="55">
        <f t="shared" si="2"/>
        <v>4326.3</v>
      </c>
      <c r="Z22" s="55">
        <f t="shared" si="2"/>
        <v>0</v>
      </c>
      <c r="AA22" s="55">
        <f t="shared" si="2"/>
        <v>0</v>
      </c>
      <c r="AB22" s="55">
        <f>SUM(AB11:AB21)</f>
        <v>4062804.96</v>
      </c>
      <c r="AC22" s="55">
        <f>SUM(AC11:AC21)</f>
        <v>3525770.23</v>
      </c>
      <c r="AE22" s="58">
        <f>+AE16+AE15</f>
        <v>0</v>
      </c>
    </row>
    <row r="23" spans="1:29" ht="15">
      <c r="A23" s="32"/>
      <c r="B23" s="32"/>
      <c r="C23" s="39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>
        <f>+D23+F23+H23+J23+L23+N23+P23+R23+T23+V23+X23+Z23</f>
        <v>0</v>
      </c>
      <c r="AC23" s="44">
        <f>+E23+G23+I23+K23+M23+O23+Q23+S23+U23+W23+Y23+AA23</f>
        <v>0</v>
      </c>
    </row>
    <row r="24" spans="1:29" ht="15">
      <c r="A24" s="32">
        <v>1</v>
      </c>
      <c r="B24" s="32">
        <v>1</v>
      </c>
      <c r="C24" s="38" t="s">
        <v>68</v>
      </c>
      <c r="D24">
        <v>99802.33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80">
        <v>43226</v>
      </c>
      <c r="W24" s="82">
        <v>23496</v>
      </c>
      <c r="X24" s="44"/>
      <c r="Y24" s="44"/>
      <c r="Z24" s="44"/>
      <c r="AA24" s="44"/>
      <c r="AB24" s="44">
        <f aca="true" t="shared" si="3" ref="AB24:AC33">D24+F24+H24+J24+L24+N24+P24+R24+T24+V24+X24+Z24</f>
        <v>143028.33000000002</v>
      </c>
      <c r="AC24" s="44">
        <f t="shared" si="3"/>
        <v>23496</v>
      </c>
    </row>
    <row r="25" spans="1:29" ht="15">
      <c r="A25" s="32">
        <v>2</v>
      </c>
      <c r="B25" s="32">
        <v>2</v>
      </c>
      <c r="C25" s="38" t="s">
        <v>69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>
        <f t="shared" si="3"/>
        <v>0</v>
      </c>
      <c r="AC25" s="44"/>
    </row>
    <row r="26" spans="1:29" ht="15">
      <c r="A26" s="32">
        <v>3</v>
      </c>
      <c r="B26" s="32">
        <v>3</v>
      </c>
      <c r="C26" s="38" t="s">
        <v>70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>
        <f t="shared" si="3"/>
        <v>0</v>
      </c>
      <c r="AC26" s="44"/>
    </row>
    <row r="27" spans="1:29" ht="15">
      <c r="A27" s="32">
        <v>4</v>
      </c>
      <c r="B27" s="32">
        <v>4</v>
      </c>
      <c r="C27" s="38" t="s">
        <v>71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>
        <f t="shared" si="3"/>
        <v>0</v>
      </c>
      <c r="AC27" s="44"/>
    </row>
    <row r="28" spans="1:29" ht="15">
      <c r="A28" s="32">
        <v>5</v>
      </c>
      <c r="B28" s="32">
        <v>5</v>
      </c>
      <c r="C28" s="38" t="s">
        <v>72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>
        <f t="shared" si="3"/>
        <v>0</v>
      </c>
      <c r="AC28" s="44"/>
    </row>
    <row r="29" spans="1:29" ht="15">
      <c r="A29" s="32">
        <v>6</v>
      </c>
      <c r="B29" s="32">
        <v>6</v>
      </c>
      <c r="C29" s="38" t="s">
        <v>73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>
        <f t="shared" si="3"/>
        <v>0</v>
      </c>
      <c r="AC29" s="44"/>
    </row>
    <row r="30" spans="1:29" ht="15">
      <c r="A30" s="32">
        <v>7</v>
      </c>
      <c r="B30" s="32">
        <v>7</v>
      </c>
      <c r="C30" s="38" t="s">
        <v>74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>
        <f t="shared" si="3"/>
        <v>0</v>
      </c>
      <c r="AC30" s="44"/>
    </row>
    <row r="31" spans="1:29" ht="15">
      <c r="A31" s="32">
        <v>8</v>
      </c>
      <c r="B31" s="32">
        <v>8</v>
      </c>
      <c r="C31" s="38" t="s">
        <v>75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>
        <f t="shared" si="3"/>
        <v>0</v>
      </c>
      <c r="AC31" s="44"/>
    </row>
    <row r="32" spans="1:29" ht="15">
      <c r="A32" s="32">
        <v>9</v>
      </c>
      <c r="B32" s="32">
        <v>9</v>
      </c>
      <c r="C32" s="38" t="s">
        <v>76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>
        <f t="shared" si="3"/>
        <v>0</v>
      </c>
      <c r="AC32" s="44"/>
    </row>
    <row r="33" spans="1:29" ht="15">
      <c r="A33" s="32">
        <v>10</v>
      </c>
      <c r="B33" s="32">
        <v>10</v>
      </c>
      <c r="C33" s="38" t="s">
        <v>77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>
        <f t="shared" si="3"/>
        <v>0</v>
      </c>
      <c r="AC33" s="44"/>
    </row>
    <row r="34" spans="1:29" s="56" customFormat="1" ht="15">
      <c r="A34" s="54">
        <v>11</v>
      </c>
      <c r="B34" s="54">
        <v>11</v>
      </c>
      <c r="C34" s="39" t="s">
        <v>80</v>
      </c>
      <c r="D34" s="55">
        <f aca="true" t="shared" si="4" ref="D34:AC34">SUM(D24:D33)</f>
        <v>99802.33</v>
      </c>
      <c r="E34" s="55">
        <f t="shared" si="4"/>
        <v>0</v>
      </c>
      <c r="F34" s="55">
        <f t="shared" si="4"/>
        <v>0</v>
      </c>
      <c r="G34" s="55">
        <f t="shared" si="4"/>
        <v>0</v>
      </c>
      <c r="H34" s="55">
        <f t="shared" si="4"/>
        <v>0</v>
      </c>
      <c r="I34" s="55">
        <f t="shared" si="4"/>
        <v>0</v>
      </c>
      <c r="J34" s="55">
        <f t="shared" si="4"/>
        <v>0</v>
      </c>
      <c r="K34" s="55">
        <f t="shared" si="4"/>
        <v>0</v>
      </c>
      <c r="L34" s="55">
        <f t="shared" si="4"/>
        <v>0</v>
      </c>
      <c r="M34" s="55">
        <f t="shared" si="4"/>
        <v>0</v>
      </c>
      <c r="N34" s="55">
        <f t="shared" si="4"/>
        <v>0</v>
      </c>
      <c r="O34" s="55">
        <f t="shared" si="4"/>
        <v>0</v>
      </c>
      <c r="P34" s="55">
        <f t="shared" si="4"/>
        <v>0</v>
      </c>
      <c r="Q34" s="55">
        <f t="shared" si="4"/>
        <v>0</v>
      </c>
      <c r="R34" s="55">
        <f t="shared" si="4"/>
        <v>0</v>
      </c>
      <c r="S34" s="55">
        <f t="shared" si="4"/>
        <v>0</v>
      </c>
      <c r="T34" s="55">
        <f t="shared" si="4"/>
        <v>0</v>
      </c>
      <c r="U34" s="55">
        <f t="shared" si="4"/>
        <v>0</v>
      </c>
      <c r="V34" s="55">
        <f t="shared" si="4"/>
        <v>43226</v>
      </c>
      <c r="W34" s="55">
        <f t="shared" si="4"/>
        <v>23496</v>
      </c>
      <c r="X34" s="55">
        <f t="shared" si="4"/>
        <v>0</v>
      </c>
      <c r="Y34" s="55">
        <f t="shared" si="4"/>
        <v>0</v>
      </c>
      <c r="Z34" s="55">
        <f t="shared" si="4"/>
        <v>0</v>
      </c>
      <c r="AA34" s="55">
        <f t="shared" si="4"/>
        <v>0</v>
      </c>
      <c r="AB34" s="55">
        <f t="shared" si="4"/>
        <v>143028.33000000002</v>
      </c>
      <c r="AC34" s="55">
        <f t="shared" si="4"/>
        <v>23496</v>
      </c>
    </row>
    <row r="35" spans="1:29" ht="15">
      <c r="A35" s="32"/>
      <c r="B35" s="32"/>
      <c r="C35" s="39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s="56" customFormat="1" ht="15">
      <c r="A36" s="54"/>
      <c r="B36" s="54"/>
      <c r="C36" s="39" t="s">
        <v>82</v>
      </c>
      <c r="D36">
        <v>4143725.62</v>
      </c>
      <c r="E36" s="61">
        <v>4459108.98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83">
        <v>4143725.62</v>
      </c>
      <c r="AC36" s="61">
        <v>4459108.98</v>
      </c>
    </row>
    <row r="37" spans="1:30" ht="15">
      <c r="A37" s="32"/>
      <c r="B37" s="32"/>
      <c r="C37" s="60"/>
      <c r="D37" s="44"/>
      <c r="E37" s="59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84"/>
    </row>
    <row r="38" spans="1:29" s="56" customFormat="1" ht="15">
      <c r="A38" s="57"/>
      <c r="B38" s="54"/>
      <c r="C38" s="60" t="s">
        <v>83</v>
      </c>
      <c r="D38" s="64"/>
      <c r="E38" s="62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85">
        <v>1460283.54</v>
      </c>
      <c r="AC38" s="85">
        <v>898289.08</v>
      </c>
    </row>
    <row r="39" spans="1:29" ht="15">
      <c r="A39" s="2"/>
      <c r="B39" s="2"/>
      <c r="C39" s="37" t="s">
        <v>84</v>
      </c>
      <c r="D39" s="63">
        <f aca="true" t="shared" si="5" ref="D39:AC39">+D38+D36+D34+D22</f>
        <v>6100531.05</v>
      </c>
      <c r="E39" s="42">
        <f t="shared" si="5"/>
        <v>6149117.28</v>
      </c>
      <c r="F39" s="42">
        <f t="shared" si="5"/>
        <v>0</v>
      </c>
      <c r="G39" s="42">
        <f t="shared" si="5"/>
        <v>0</v>
      </c>
      <c r="H39" s="42">
        <f t="shared" si="5"/>
        <v>330222.61</v>
      </c>
      <c r="I39" s="42">
        <f t="shared" si="5"/>
        <v>308692.86</v>
      </c>
      <c r="J39" s="42">
        <f t="shared" si="5"/>
        <v>216911.45</v>
      </c>
      <c r="K39" s="42">
        <f t="shared" si="5"/>
        <v>152507.36000000002</v>
      </c>
      <c r="L39" s="42">
        <f t="shared" si="5"/>
        <v>128194.59999999999</v>
      </c>
      <c r="M39" s="42">
        <f t="shared" si="5"/>
        <v>125213.08</v>
      </c>
      <c r="N39" s="42">
        <f t="shared" si="5"/>
        <v>41113.79</v>
      </c>
      <c r="O39" s="42">
        <f t="shared" si="5"/>
        <v>48874.2</v>
      </c>
      <c r="P39" s="42">
        <f t="shared" si="5"/>
        <v>17500</v>
      </c>
      <c r="Q39" s="42">
        <f t="shared" si="5"/>
        <v>1405.38</v>
      </c>
      <c r="R39" s="42">
        <f t="shared" si="5"/>
        <v>303778.77</v>
      </c>
      <c r="S39" s="42">
        <f t="shared" si="5"/>
        <v>183966.32</v>
      </c>
      <c r="T39" s="42">
        <f t="shared" si="5"/>
        <v>1021420.25</v>
      </c>
      <c r="U39" s="42">
        <f t="shared" si="5"/>
        <v>878450.63</v>
      </c>
      <c r="V39" s="42">
        <f t="shared" si="5"/>
        <v>185199.09</v>
      </c>
      <c r="W39" s="42">
        <f t="shared" si="5"/>
        <v>155821.80000000002</v>
      </c>
      <c r="X39" s="42">
        <f t="shared" si="5"/>
        <v>4687.3</v>
      </c>
      <c r="Y39" s="42">
        <f t="shared" si="5"/>
        <v>4326.3</v>
      </c>
      <c r="Z39" s="42">
        <f t="shared" si="5"/>
        <v>0</v>
      </c>
      <c r="AA39" s="42">
        <f t="shared" si="5"/>
        <v>0</v>
      </c>
      <c r="AB39" s="42">
        <f t="shared" si="5"/>
        <v>9809842.45</v>
      </c>
      <c r="AC39" s="42">
        <f t="shared" si="5"/>
        <v>8906664.290000001</v>
      </c>
    </row>
    <row r="41" ht="15">
      <c r="AB41" s="47"/>
    </row>
    <row r="42" ht="15">
      <c r="AB42" s="43"/>
    </row>
    <row r="43" ht="15">
      <c r="AB43" s="43"/>
    </row>
  </sheetData>
  <sheetProtection/>
  <mergeCells count="15">
    <mergeCell ref="C2:AC2"/>
    <mergeCell ref="C8:C9"/>
    <mergeCell ref="D8:E8"/>
    <mergeCell ref="F8:G8"/>
    <mergeCell ref="H8:I8"/>
    <mergeCell ref="J8:K8"/>
    <mergeCell ref="L8:M8"/>
    <mergeCell ref="Z8:AA8"/>
    <mergeCell ref="AB8:AC8"/>
    <mergeCell ref="N8:O8"/>
    <mergeCell ref="P8:Q8"/>
    <mergeCell ref="R8:S8"/>
    <mergeCell ref="T8:U8"/>
    <mergeCell ref="V8:W8"/>
    <mergeCell ref="X8:Y8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8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Grazia Maria</dc:creator>
  <cp:keywords/>
  <dc:description/>
  <cp:lastModifiedBy>Simone</cp:lastModifiedBy>
  <cp:lastPrinted>2014-12-09T13:58:18Z</cp:lastPrinted>
  <dcterms:created xsi:type="dcterms:W3CDTF">2014-11-27T13:42:01Z</dcterms:created>
  <dcterms:modified xsi:type="dcterms:W3CDTF">2015-04-02T11:25:46Z</dcterms:modified>
  <cp:category/>
  <cp:version/>
  <cp:contentType/>
  <cp:contentStatus/>
</cp:coreProperties>
</file>